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ngjak\Desktop\"/>
    </mc:Choice>
  </mc:AlternateContent>
  <bookViews>
    <workbookView xWindow="-120" yWindow="-120" windowWidth="25440" windowHeight="15390" activeTab="1"/>
  </bookViews>
  <sheets>
    <sheet name="세입세출예산 공고" sheetId="11" r:id="rId1"/>
    <sheet name="2. 세입세출총괄표" sheetId="2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4" l="1"/>
  <c r="E12" i="24"/>
  <c r="E11" i="24"/>
  <c r="E7" i="24"/>
  <c r="E8" i="24"/>
  <c r="E6" i="24"/>
  <c r="C10" i="24"/>
  <c r="C5" i="24" s="1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I20" i="24"/>
  <c r="J20" i="24" s="1"/>
  <c r="J19" i="24"/>
  <c r="J18" i="24"/>
  <c r="J17" i="24"/>
  <c r="J16" i="24"/>
  <c r="J15" i="24"/>
  <c r="J14" i="24"/>
  <c r="J13" i="24"/>
  <c r="J12" i="24"/>
  <c r="J11" i="24"/>
  <c r="J10" i="24"/>
  <c r="D10" i="24"/>
  <c r="D5" i="24" s="1"/>
  <c r="J9" i="24"/>
  <c r="J8" i="24"/>
  <c r="J7" i="24"/>
  <c r="J6" i="24"/>
  <c r="H5" i="24"/>
  <c r="E9" i="24" l="1"/>
  <c r="E10" i="24" s="1"/>
  <c r="E5" i="24" s="1"/>
  <c r="I5" i="24"/>
  <c r="J5" i="24" s="1"/>
  <c r="I10" i="11" l="1"/>
  <c r="I6" i="11" s="1"/>
  <c r="H10" i="11"/>
  <c r="H6" i="11" s="1"/>
  <c r="D11" i="11"/>
  <c r="D6" i="11" s="1"/>
  <c r="C11" i="11"/>
  <c r="C6" i="11" s="1"/>
  <c r="E13" i="11" l="1"/>
  <c r="E12" i="11"/>
  <c r="J11" i="11"/>
  <c r="J10" i="11" l="1"/>
  <c r="J6" i="11" s="1"/>
  <c r="E11" i="11"/>
  <c r="E6" i="11" s="1"/>
</calcChain>
</file>

<file path=xl/sharedStrings.xml><?xml version="1.0" encoding="utf-8"?>
<sst xmlns="http://schemas.openxmlformats.org/spreadsheetml/2006/main" count="99" uniqueCount="68">
  <si>
    <t>증감</t>
    <phoneticPr fontId="3" type="noConversion"/>
  </si>
  <si>
    <t>2020년</t>
    <phoneticPr fontId="3" type="noConversion"/>
  </si>
  <si>
    <t>2021년</t>
    <phoneticPr fontId="3" type="noConversion"/>
  </si>
  <si>
    <t>항</t>
  </si>
  <si>
    <t>목</t>
  </si>
  <si>
    <t>사무비</t>
    <phoneticPr fontId="3" type="noConversion"/>
  </si>
  <si>
    <t>여비</t>
  </si>
  <si>
    <t>공공요금</t>
  </si>
  <si>
    <t>제세공과금</t>
  </si>
  <si>
    <t>사업비</t>
    <phoneticPr fontId="3" type="noConversion"/>
  </si>
  <si>
    <t>증감</t>
    <phoneticPr fontId="4" type="noConversion"/>
  </si>
  <si>
    <t>항</t>
    <phoneticPr fontId="4" type="noConversion"/>
  </si>
  <si>
    <t>목</t>
    <phoneticPr fontId="4" type="noConversion"/>
  </si>
  <si>
    <t>합계</t>
    <phoneticPr fontId="4" type="noConversion"/>
  </si>
  <si>
    <t>사업수입</t>
    <phoneticPr fontId="4" type="noConversion"/>
  </si>
  <si>
    <t>보조금수입</t>
    <phoneticPr fontId="4" type="noConversion"/>
  </si>
  <si>
    <t>국고보조금</t>
    <phoneticPr fontId="4" type="noConversion"/>
  </si>
  <si>
    <t>시도보조금</t>
    <phoneticPr fontId="4" type="noConversion"/>
  </si>
  <si>
    <t>시군구보조금</t>
    <phoneticPr fontId="4" type="noConversion"/>
  </si>
  <si>
    <t>기타보조금</t>
    <phoneticPr fontId="4" type="noConversion"/>
  </si>
  <si>
    <t>후원금수입</t>
    <phoneticPr fontId="4" type="noConversion"/>
  </si>
  <si>
    <t>이월금</t>
    <phoneticPr fontId="4" type="noConversion"/>
  </si>
  <si>
    <t>전년도이월금</t>
    <phoneticPr fontId="4" type="noConversion"/>
  </si>
  <si>
    <t>후원금</t>
    <phoneticPr fontId="4" type="noConversion"/>
  </si>
  <si>
    <t xml:space="preserve">                                            단위:원</t>
    <phoneticPr fontId="4" type="noConversion"/>
  </si>
  <si>
    <t>세              입</t>
    <phoneticPr fontId="4" type="noConversion"/>
  </si>
  <si>
    <t>세              출</t>
    <phoneticPr fontId="4" type="noConversion"/>
  </si>
  <si>
    <t xml:space="preserve">인건비 </t>
    <phoneticPr fontId="4" type="noConversion"/>
  </si>
  <si>
    <t xml:space="preserve">업무추진비 </t>
    <phoneticPr fontId="4" type="noConversion"/>
  </si>
  <si>
    <t xml:space="preserve">운영비 </t>
    <phoneticPr fontId="4" type="noConversion"/>
  </si>
  <si>
    <t>재산조성비</t>
    <phoneticPr fontId="3" type="noConversion"/>
  </si>
  <si>
    <t xml:space="preserve">시설비 </t>
    <phoneticPr fontId="4" type="noConversion"/>
  </si>
  <si>
    <t>당해년도</t>
    <phoneticPr fontId="4" type="noConversion"/>
  </si>
  <si>
    <t>전년도</t>
    <phoneticPr fontId="4" type="noConversion"/>
  </si>
  <si>
    <t>사회복지법인 및 사회복지시설 재무회계규칙 제 10조 4항에 의거하여 2021년도 동작구 아이돌봄지원사업 세입세출예산을 아래와 같이 공고합니다.</t>
    <phoneticPr fontId="3" type="noConversion"/>
  </si>
  <si>
    <t>2021 동작구 아이돌봄지원사업 세입·세출 예산 공고</t>
    <phoneticPr fontId="4" type="noConversion"/>
  </si>
  <si>
    <t>잡지출</t>
    <phoneticPr fontId="3" type="noConversion"/>
  </si>
  <si>
    <t>합 계</t>
    <phoneticPr fontId="3" type="noConversion"/>
  </si>
  <si>
    <t>잡지출</t>
  </si>
  <si>
    <t>돌보미교육비사업비</t>
  </si>
  <si>
    <t>돌보미보험료사업비</t>
  </si>
  <si>
    <t>돌보미활동수당사업비</t>
  </si>
  <si>
    <t>시간제수당사업비</t>
  </si>
  <si>
    <t>서로돌봄지원사업비</t>
  </si>
  <si>
    <t>한부모가정지원수당사업비</t>
  </si>
  <si>
    <t>영아종일제수당사업비</t>
  </si>
  <si>
    <t>관리수당사업비</t>
  </si>
  <si>
    <t>사업비</t>
  </si>
  <si>
    <t>기타운영비</t>
  </si>
  <si>
    <t>수용비 및 수수료</t>
  </si>
  <si>
    <t>운영비</t>
  </si>
  <si>
    <t>업무추진비</t>
  </si>
  <si>
    <t>기관운영비</t>
  </si>
  <si>
    <t>기타후생경비</t>
  </si>
  <si>
    <t>사회보험부담금</t>
  </si>
  <si>
    <t>퇴직금 및 퇴직적립금</t>
  </si>
  <si>
    <t>제수당</t>
  </si>
  <si>
    <t>급여</t>
  </si>
  <si>
    <t>인건비</t>
  </si>
  <si>
    <t>세         입</t>
    <phoneticPr fontId="4" type="noConversion"/>
  </si>
  <si>
    <t>세         출</t>
    <phoneticPr fontId="4" type="noConversion"/>
  </si>
  <si>
    <t>2021년</t>
    <phoneticPr fontId="4" type="noConversion"/>
  </si>
  <si>
    <t xml:space="preserve">2020년 </t>
    <phoneticPr fontId="4" type="noConversion"/>
  </si>
  <si>
    <t>[항 소계]</t>
  </si>
  <si>
    <t>[관 소계]</t>
  </si>
  <si>
    <t>예방접종사업비</t>
    <phoneticPr fontId="3" type="noConversion"/>
  </si>
  <si>
    <t>2. 2021년 동작구 아이돌봄지원사업 세입·세출 총괄표</t>
    <phoneticPr fontId="4" type="noConversion"/>
  </si>
  <si>
    <t>잡지출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</si>
</sst>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sz val="10"/>
      <name val="나눔고딕"/>
      <family val="3"/>
      <charset val="129"/>
    </font>
    <font>
      <sz val="9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나눔고딕"/>
      <family val="3"/>
      <charset val="129"/>
    </font>
    <font>
      <b/>
      <sz val="11"/>
      <name val="나눔고딕"/>
      <family val="3"/>
      <charset val="129"/>
    </font>
    <font>
      <b/>
      <sz val="20"/>
      <name val="나눔고딕"/>
      <family val="3"/>
      <charset val="129"/>
    </font>
    <font>
      <sz val="12"/>
      <name val="나눔고딕"/>
      <family val="3"/>
      <charset val="129"/>
    </font>
    <font>
      <b/>
      <sz val="14"/>
      <name val="나눔고딕"/>
      <family val="3"/>
      <charset val="129"/>
    </font>
    <font>
      <sz val="9"/>
      <color rgb="FF00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12" fillId="0" borderId="0">
      <alignment vertical="center"/>
    </xf>
    <xf numFmtId="41" fontId="2" fillId="0" borderId="0" applyFont="0" applyFill="0" applyBorder="0" applyAlignment="0" applyProtection="0"/>
    <xf numFmtId="0" fontId="2" fillId="0" borderId="0"/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03">
    <xf numFmtId="0" fontId="0" fillId="0" borderId="0" xfId="0">
      <alignment vertical="center"/>
    </xf>
    <xf numFmtId="176" fontId="10" fillId="0" borderId="4" xfId="2" applyNumberFormat="1" applyFont="1" applyBorder="1" applyAlignment="1">
      <alignment vertical="center"/>
    </xf>
    <xf numFmtId="176" fontId="10" fillId="0" borderId="1" xfId="2" applyNumberFormat="1" applyFont="1" applyBorder="1" applyAlignment="1">
      <alignment vertical="center"/>
    </xf>
    <xf numFmtId="176" fontId="9" fillId="0" borderId="20" xfId="2" applyNumberFormat="1" applyFont="1" applyBorder="1" applyAlignment="1">
      <alignment vertical="center"/>
    </xf>
    <xf numFmtId="176" fontId="9" fillId="0" borderId="21" xfId="2" applyNumberFormat="1" applyFont="1" applyBorder="1" applyAlignment="1">
      <alignment vertical="center"/>
    </xf>
    <xf numFmtId="176" fontId="9" fillId="0" borderId="4" xfId="2" applyNumberFormat="1" applyFont="1" applyBorder="1" applyAlignment="1">
      <alignment vertical="center"/>
    </xf>
    <xf numFmtId="0" fontId="14" fillId="0" borderId="0" xfId="3" applyFont="1">
      <alignment vertical="center"/>
    </xf>
    <xf numFmtId="0" fontId="14" fillId="0" borderId="0" xfId="3" applyFont="1" applyAlignment="1">
      <alignment vertical="center" shrinkToFit="1"/>
    </xf>
    <xf numFmtId="0" fontId="14" fillId="0" borderId="0" xfId="3" applyFont="1" applyAlignment="1">
      <alignment horizontal="center" vertical="center" shrinkToFit="1"/>
    </xf>
    <xf numFmtId="41" fontId="15" fillId="2" borderId="1" xfId="1" applyFont="1" applyFill="1" applyBorder="1" applyAlignment="1">
      <alignment horizontal="center" vertical="center"/>
    </xf>
    <xf numFmtId="41" fontId="15" fillId="3" borderId="1" xfId="1" applyFont="1" applyFill="1" applyBorder="1" applyAlignment="1">
      <alignment horizontal="center" vertical="center"/>
    </xf>
    <xf numFmtId="41" fontId="14" fillId="0" borderId="1" xfId="1" applyFont="1" applyFill="1" applyBorder="1" applyAlignment="1">
      <alignment horizontal="center" vertical="center"/>
    </xf>
    <xf numFmtId="41" fontId="15" fillId="2" borderId="1" xfId="1" applyFont="1" applyFill="1" applyBorder="1" applyAlignment="1">
      <alignment horizontal="center" vertical="center" wrapText="1"/>
    </xf>
    <xf numFmtId="41" fontId="15" fillId="3" borderId="1" xfId="1" applyFont="1" applyFill="1" applyBorder="1" applyAlignment="1">
      <alignment horizontal="center" vertical="center" wrapText="1"/>
    </xf>
    <xf numFmtId="41" fontId="14" fillId="0" borderId="1" xfId="1" applyFont="1" applyFill="1" applyBorder="1" applyAlignment="1">
      <alignment horizontal="center" vertical="center" shrinkToFit="1"/>
    </xf>
    <xf numFmtId="41" fontId="10" fillId="0" borderId="1" xfId="1" applyFont="1" applyBorder="1" applyAlignment="1">
      <alignment vertical="center"/>
    </xf>
    <xf numFmtId="176" fontId="9" fillId="0" borderId="1" xfId="2" applyNumberFormat="1" applyFont="1" applyBorder="1" applyAlignment="1">
      <alignment vertical="center"/>
    </xf>
    <xf numFmtId="41" fontId="10" fillId="5" borderId="1" xfId="1" applyFont="1" applyFill="1" applyBorder="1" applyAlignment="1">
      <alignment vertical="center"/>
    </xf>
    <xf numFmtId="41" fontId="14" fillId="4" borderId="1" xfId="1" applyFont="1" applyFill="1" applyBorder="1" applyAlignment="1">
      <alignment horizontal="center" vertical="center"/>
    </xf>
    <xf numFmtId="41" fontId="14" fillId="5" borderId="1" xfId="1" applyFont="1" applyFill="1" applyBorder="1" applyAlignment="1">
      <alignment horizontal="center" vertical="center" shrinkToFit="1"/>
    </xf>
    <xf numFmtId="0" fontId="0" fillId="5" borderId="1" xfId="0" applyFont="1" applyFill="1" applyBorder="1" applyAlignment="1">
      <alignment horizontal="center" vertical="center"/>
    </xf>
    <xf numFmtId="41" fontId="13" fillId="0" borderId="1" xfId="1" applyFont="1" applyBorder="1" applyAlignment="1">
      <alignment horizontal="center" vertical="center"/>
    </xf>
    <xf numFmtId="41" fontId="1" fillId="0" borderId="1" xfId="1" applyFont="1" applyBorder="1" applyAlignment="1">
      <alignment horizontal="center" vertical="center"/>
    </xf>
    <xf numFmtId="41" fontId="0" fillId="5" borderId="1" xfId="0" applyNumberFormat="1" applyFont="1" applyFill="1" applyBorder="1">
      <alignment vertical="center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41" fontId="5" fillId="0" borderId="0" xfId="1" applyFont="1" applyFill="1">
      <alignment vertical="center"/>
    </xf>
    <xf numFmtId="0" fontId="8" fillId="6" borderId="1" xfId="3" applyFont="1" applyFill="1" applyBorder="1" applyAlignment="1">
      <alignment horizontal="center" vertical="center"/>
    </xf>
    <xf numFmtId="0" fontId="8" fillId="6" borderId="2" xfId="3" applyFont="1" applyFill="1" applyBorder="1" applyAlignment="1">
      <alignment horizontal="center" vertical="center"/>
    </xf>
    <xf numFmtId="0" fontId="8" fillId="6" borderId="24" xfId="3" applyFont="1" applyFill="1" applyBorder="1" applyAlignment="1">
      <alignment horizontal="center" vertical="center" wrapText="1"/>
    </xf>
    <xf numFmtId="0" fontId="8" fillId="6" borderId="3" xfId="3" applyFont="1" applyFill="1" applyBorder="1" applyAlignment="1">
      <alignment horizontal="center" vertical="center" wrapText="1"/>
    </xf>
    <xf numFmtId="41" fontId="8" fillId="7" borderId="1" xfId="1" applyFont="1" applyFill="1" applyBorder="1" applyAlignment="1">
      <alignment horizontal="center" vertical="center" wrapText="1"/>
    </xf>
    <xf numFmtId="41" fontId="8" fillId="7" borderId="2" xfId="1" applyFont="1" applyFill="1" applyBorder="1" applyAlignment="1">
      <alignment horizontal="center" vertical="center" wrapText="1"/>
    </xf>
    <xf numFmtId="41" fontId="8" fillId="7" borderId="24" xfId="1" applyFont="1" applyFill="1" applyBorder="1" applyAlignment="1">
      <alignment horizontal="center" vertical="center" wrapText="1"/>
    </xf>
    <xf numFmtId="41" fontId="8" fillId="7" borderId="3" xfId="1" applyFont="1" applyFill="1" applyBorder="1" applyAlignment="1">
      <alignment horizontal="center" vertical="center"/>
    </xf>
    <xf numFmtId="41" fontId="8" fillId="7" borderId="1" xfId="1" applyFont="1" applyFill="1" applyBorder="1" applyAlignment="1">
      <alignment horizontal="center" vertical="center"/>
    </xf>
    <xf numFmtId="41" fontId="8" fillId="0" borderId="19" xfId="3" applyNumberFormat="1" applyFont="1" applyBorder="1">
      <alignment vertical="center"/>
    </xf>
    <xf numFmtId="41" fontId="8" fillId="0" borderId="3" xfId="3" applyNumberFormat="1" applyFont="1" applyBorder="1">
      <alignment vertical="center"/>
    </xf>
    <xf numFmtId="41" fontId="8" fillId="0" borderId="1" xfId="3" applyNumberFormat="1" applyFont="1" applyBorder="1">
      <alignment vertical="center"/>
    </xf>
    <xf numFmtId="41" fontId="8" fillId="0" borderId="19" xfId="1" applyFont="1" applyBorder="1" applyAlignment="1">
      <alignment horizontal="right" vertical="center" wrapText="1"/>
    </xf>
    <xf numFmtId="41" fontId="8" fillId="0" borderId="5" xfId="1" applyFont="1" applyBorder="1" applyAlignment="1">
      <alignment horizontal="right" vertical="center" wrapText="1"/>
    </xf>
    <xf numFmtId="41" fontId="8" fillId="0" borderId="1" xfId="1" applyFont="1" applyBorder="1" applyAlignment="1">
      <alignment horizontal="right" vertical="center"/>
    </xf>
    <xf numFmtId="41" fontId="7" fillId="0" borderId="12" xfId="1" applyFont="1" applyFill="1" applyBorder="1" applyAlignment="1">
      <alignment horizontal="left" vertical="center"/>
    </xf>
    <xf numFmtId="176" fontId="7" fillId="0" borderId="18" xfId="2" applyNumberFormat="1" applyFont="1" applyBorder="1" applyAlignment="1">
      <alignment vertical="center"/>
    </xf>
    <xf numFmtId="41" fontId="7" fillId="0" borderId="12" xfId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41" fontId="19" fillId="0" borderId="19" xfId="1" applyFont="1" applyFill="1" applyBorder="1" applyAlignment="1">
      <alignment horizontal="right" vertical="center" wrapText="1"/>
    </xf>
    <xf numFmtId="41" fontId="19" fillId="0" borderId="3" xfId="1" applyFont="1" applyFill="1" applyBorder="1" applyAlignment="1">
      <alignment horizontal="right" vertical="center" wrapText="1"/>
    </xf>
    <xf numFmtId="41" fontId="7" fillId="0" borderId="2" xfId="1" applyFont="1" applyFill="1" applyBorder="1" applyAlignment="1">
      <alignment horizontal="left" vertical="center"/>
    </xf>
    <xf numFmtId="176" fontId="7" fillId="0" borderId="19" xfId="2" applyNumberFormat="1" applyFont="1" applyBorder="1" applyAlignment="1">
      <alignment vertical="center"/>
    </xf>
    <xf numFmtId="0" fontId="19" fillId="0" borderId="25" xfId="0" applyFont="1" applyBorder="1" applyAlignment="1">
      <alignment horizontal="left" vertical="center" wrapText="1"/>
    </xf>
    <xf numFmtId="41" fontId="7" fillId="0" borderId="19" xfId="1" applyFont="1" applyFill="1" applyBorder="1" applyAlignment="1">
      <alignment horizontal="center" vertical="center"/>
    </xf>
    <xf numFmtId="41" fontId="7" fillId="2" borderId="2" xfId="1" applyFont="1" applyFill="1" applyBorder="1" applyAlignment="1">
      <alignment horizontal="left" vertical="center" shrinkToFit="1"/>
    </xf>
    <xf numFmtId="41" fontId="7" fillId="2" borderId="19" xfId="1" applyFont="1" applyFill="1" applyBorder="1" applyAlignment="1">
      <alignment horizontal="center" vertical="center"/>
    </xf>
    <xf numFmtId="41" fontId="7" fillId="2" borderId="3" xfId="1" applyFont="1" applyFill="1" applyBorder="1" applyAlignment="1">
      <alignment horizontal="center" vertical="center"/>
    </xf>
    <xf numFmtId="41" fontId="7" fillId="2" borderId="2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left" vertical="center" shrinkToFit="1"/>
    </xf>
    <xf numFmtId="41" fontId="7" fillId="0" borderId="2" xfId="1" applyFont="1" applyFill="1" applyBorder="1" applyAlignment="1">
      <alignment horizontal="left" vertical="center" shrinkToFit="1"/>
    </xf>
    <xf numFmtId="41" fontId="7" fillId="0" borderId="3" xfId="1" applyFont="1" applyFill="1" applyBorder="1" applyAlignment="1">
      <alignment horizontal="center" vertical="center"/>
    </xf>
    <xf numFmtId="0" fontId="19" fillId="0" borderId="15" xfId="0" applyFont="1" applyBorder="1" applyAlignment="1">
      <alignment horizontal="left" vertical="center" wrapText="1"/>
    </xf>
    <xf numFmtId="0" fontId="11" fillId="8" borderId="2" xfId="0" applyFont="1" applyFill="1" applyBorder="1" applyAlignment="1">
      <alignment horizontal="left" vertical="center" wrapText="1"/>
    </xf>
    <xf numFmtId="41" fontId="11" fillId="8" borderId="19" xfId="1" applyFont="1" applyFill="1" applyBorder="1" applyAlignment="1">
      <alignment horizontal="right" vertical="center" wrapText="1"/>
    </xf>
    <xf numFmtId="41" fontId="11" fillId="8" borderId="3" xfId="1" applyFont="1" applyFill="1" applyBorder="1" applyAlignment="1">
      <alignment horizontal="right" vertical="center" wrapText="1"/>
    </xf>
    <xf numFmtId="41" fontId="8" fillId="8" borderId="1" xfId="1" applyFont="1" applyFill="1" applyBorder="1" applyAlignment="1">
      <alignment horizontal="right" vertical="center"/>
    </xf>
    <xf numFmtId="0" fontId="11" fillId="8" borderId="15" xfId="0" applyFont="1" applyFill="1" applyBorder="1" applyAlignment="1">
      <alignment horizontal="left" vertical="center" wrapText="1"/>
    </xf>
    <xf numFmtId="41" fontId="11" fillId="8" borderId="3" xfId="1" applyFont="1" applyFill="1" applyBorder="1">
      <alignment vertical="center"/>
    </xf>
    <xf numFmtId="41" fontId="11" fillId="8" borderId="26" xfId="1" applyFont="1" applyFill="1" applyBorder="1" applyAlignment="1">
      <alignment horizontal="right" vertical="center" wrapText="1"/>
    </xf>
    <xf numFmtId="41" fontId="11" fillId="8" borderId="13" xfId="1" applyFont="1" applyFill="1" applyBorder="1" applyAlignment="1">
      <alignment horizontal="right" vertical="center" wrapText="1"/>
    </xf>
    <xf numFmtId="41" fontId="11" fillId="8" borderId="23" xfId="1" applyFont="1" applyFill="1" applyBorder="1" applyAlignment="1">
      <alignment horizontal="right" vertical="center" wrapText="1"/>
    </xf>
    <xf numFmtId="41" fontId="19" fillId="0" borderId="26" xfId="1" applyFont="1" applyFill="1" applyBorder="1" applyAlignment="1">
      <alignment horizontal="right" vertical="center" wrapText="1"/>
    </xf>
    <xf numFmtId="41" fontId="19" fillId="0" borderId="23" xfId="1" applyFont="1" applyFill="1" applyBorder="1" applyAlignment="1">
      <alignment horizontal="right" vertical="center" wrapText="1"/>
    </xf>
    <xf numFmtId="41" fontId="11" fillId="8" borderId="27" xfId="1" applyFont="1" applyFill="1" applyBorder="1" applyAlignment="1">
      <alignment horizontal="right" vertical="center" wrapText="1"/>
    </xf>
    <xf numFmtId="41" fontId="7" fillId="0" borderId="0" xfId="1" applyFont="1" applyFill="1" applyBorder="1" applyAlignment="1">
      <alignment horizontal="left" vertical="center" shrinkToFit="1"/>
    </xf>
    <xf numFmtId="41" fontId="12" fillId="0" borderId="0" xfId="1" applyFont="1" applyBorder="1">
      <alignment vertical="center"/>
    </xf>
    <xf numFmtId="41" fontId="7" fillId="0" borderId="0" xfId="1" applyFont="1" applyFill="1" applyBorder="1" applyAlignment="1">
      <alignment horizontal="center" vertical="center"/>
    </xf>
    <xf numFmtId="0" fontId="19" fillId="0" borderId="16" xfId="0" applyFont="1" applyBorder="1" applyAlignment="1">
      <alignment horizontal="left" vertical="center" wrapText="1"/>
    </xf>
    <xf numFmtId="41" fontId="7" fillId="0" borderId="3" xfId="1" applyFont="1" applyBorder="1" applyAlignment="1">
      <alignment vertical="center"/>
    </xf>
    <xf numFmtId="176" fontId="9" fillId="0" borderId="22" xfId="2" applyNumberFormat="1" applyFont="1" applyBorder="1" applyAlignment="1">
      <alignment vertical="center"/>
    </xf>
    <xf numFmtId="41" fontId="14" fillId="0" borderId="1" xfId="1" applyFont="1" applyFill="1" applyBorder="1" applyAlignment="1">
      <alignment horizontal="center" vertical="center" shrinkToFit="1"/>
    </xf>
    <xf numFmtId="41" fontId="13" fillId="0" borderId="7" xfId="1" applyFont="1" applyBorder="1" applyAlignment="1">
      <alignment horizontal="center" vertical="center"/>
    </xf>
    <xf numFmtId="41" fontId="13" fillId="0" borderId="8" xfId="1" applyFont="1" applyBorder="1" applyAlignment="1">
      <alignment horizontal="center" vertical="center"/>
    </xf>
    <xf numFmtId="41" fontId="13" fillId="0" borderId="14" xfId="1" applyFont="1" applyBorder="1" applyAlignment="1">
      <alignment horizontal="center" vertical="center"/>
    </xf>
    <xf numFmtId="41" fontId="15" fillId="4" borderId="1" xfId="1" applyFont="1" applyFill="1" applyBorder="1" applyAlignment="1">
      <alignment horizontal="center" vertical="center" shrinkToFit="1"/>
    </xf>
    <xf numFmtId="41" fontId="14" fillId="4" borderId="1" xfId="1" applyFont="1" applyFill="1" applyBorder="1" applyAlignment="1">
      <alignment horizontal="center" vertical="center" shrinkToFit="1"/>
    </xf>
    <xf numFmtId="0" fontId="16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5" fillId="0" borderId="0" xfId="3" applyFont="1" applyAlignment="1">
      <alignment horizontal="center" shrinkToFit="1"/>
    </xf>
    <xf numFmtId="0" fontId="15" fillId="0" borderId="6" xfId="3" applyFont="1" applyBorder="1" applyAlignment="1">
      <alignment horizontal="right" vertical="center"/>
    </xf>
    <xf numFmtId="41" fontId="18" fillId="2" borderId="1" xfId="1" applyFont="1" applyFill="1" applyBorder="1" applyAlignment="1">
      <alignment horizontal="center" vertical="center"/>
    </xf>
    <xf numFmtId="41" fontId="18" fillId="3" borderId="1" xfId="1" applyFont="1" applyFill="1" applyBorder="1" applyAlignment="1">
      <alignment horizontal="center" vertical="center"/>
    </xf>
    <xf numFmtId="41" fontId="7" fillId="0" borderId="14" xfId="1" applyFont="1" applyFill="1" applyBorder="1" applyAlignment="1">
      <alignment horizontal="left" vertical="center" shrinkToFit="1"/>
    </xf>
    <xf numFmtId="41" fontId="7" fillId="0" borderId="1" xfId="1" applyFont="1" applyFill="1" applyBorder="1" applyAlignment="1">
      <alignment horizontal="left" vertical="center" shrinkToFit="1"/>
    </xf>
    <xf numFmtId="0" fontId="16" fillId="0" borderId="0" xfId="3" applyFont="1" applyAlignment="1">
      <alignment horizontal="left" vertical="center"/>
    </xf>
    <xf numFmtId="0" fontId="6" fillId="6" borderId="7" xfId="3" applyFont="1" applyFill="1" applyBorder="1" applyAlignment="1">
      <alignment horizontal="center" vertical="center"/>
    </xf>
    <xf numFmtId="0" fontId="6" fillId="6" borderId="9" xfId="3" applyFont="1" applyFill="1" applyBorder="1" applyAlignment="1">
      <alignment horizontal="center" vertical="center"/>
    </xf>
    <xf numFmtId="41" fontId="6" fillId="7" borderId="9" xfId="1" applyFont="1" applyFill="1" applyBorder="1" applyAlignment="1">
      <alignment horizontal="center" vertical="center"/>
    </xf>
    <xf numFmtId="41" fontId="6" fillId="7" borderId="10" xfId="1" applyFont="1" applyFill="1" applyBorder="1" applyAlignment="1">
      <alignment horizontal="center" vertical="center"/>
    </xf>
    <xf numFmtId="41" fontId="6" fillId="7" borderId="11" xfId="1" applyFont="1" applyFill="1" applyBorder="1" applyAlignment="1">
      <alignment horizontal="center" vertical="center"/>
    </xf>
    <xf numFmtId="0" fontId="8" fillId="0" borderId="1" xfId="3" applyFont="1" applyBorder="1" applyAlignment="1">
      <alignment horizontal="center" vertical="center" shrinkToFit="1"/>
    </xf>
    <xf numFmtId="0" fontId="8" fillId="0" borderId="2" xfId="3" applyFont="1" applyBorder="1" applyAlignment="1">
      <alignment horizontal="center" vertical="center" shrinkToFit="1"/>
    </xf>
    <xf numFmtId="41" fontId="8" fillId="0" borderId="1" xfId="1" applyFont="1" applyBorder="1" applyAlignment="1">
      <alignment horizontal="center" vertical="center" shrinkToFit="1"/>
    </xf>
    <xf numFmtId="41" fontId="8" fillId="0" borderId="2" xfId="1" applyFont="1" applyBorder="1" applyAlignment="1">
      <alignment horizontal="center" vertical="center" shrinkToFit="1"/>
    </xf>
  </cellXfs>
  <cellStyles count="10">
    <cellStyle name="쉼표 [0]" xfId="1" builtinId="6"/>
    <cellStyle name="쉼표 [0] 2" xfId="5"/>
    <cellStyle name="쉼표 [0] 3" xfId="7"/>
    <cellStyle name="표준" xfId="0" builtinId="0"/>
    <cellStyle name="표준 2" xfId="4"/>
    <cellStyle name="표준 2 2" xfId="3"/>
    <cellStyle name="표준 2 3" xfId="2"/>
    <cellStyle name="표준 2 4" xfId="9"/>
    <cellStyle name="표준 3" xfId="8"/>
    <cellStyle name="표준 5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13"/>
  <sheetViews>
    <sheetView zoomScale="85" zoomScaleNormal="85" workbookViewId="0">
      <selection activeCell="A16" sqref="A16"/>
    </sheetView>
  </sheetViews>
  <sheetFormatPr defaultRowHeight="16.5" x14ac:dyDescent="0.3"/>
  <cols>
    <col min="1" max="1" width="14" customWidth="1"/>
    <col min="2" max="2" width="16.625" customWidth="1"/>
    <col min="3" max="6" width="15.5" customWidth="1"/>
    <col min="7" max="7" width="16.875" customWidth="1"/>
    <col min="8" max="10" width="15.875" customWidth="1"/>
    <col min="12" max="12" width="14.125" customWidth="1"/>
  </cols>
  <sheetData>
    <row r="1" spans="1:10" ht="43.5" customHeight="1" x14ac:dyDescent="0.3">
      <c r="A1" s="85" t="s">
        <v>35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32.25" customHeight="1" x14ac:dyDescent="0.3">
      <c r="A2" s="86" t="s">
        <v>34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x14ac:dyDescent="0.2">
      <c r="A3" s="87"/>
      <c r="B3" s="87"/>
      <c r="C3" s="6"/>
      <c r="D3" s="6"/>
      <c r="E3" s="6"/>
      <c r="F3" s="7"/>
      <c r="G3" s="8"/>
      <c r="H3" s="88" t="s">
        <v>24</v>
      </c>
      <c r="I3" s="88"/>
      <c r="J3" s="88"/>
    </row>
    <row r="4" spans="1:10" ht="26.25" customHeight="1" x14ac:dyDescent="0.3">
      <c r="A4" s="89" t="s">
        <v>25</v>
      </c>
      <c r="B4" s="89"/>
      <c r="C4" s="89"/>
      <c r="D4" s="89"/>
      <c r="E4" s="89"/>
      <c r="F4" s="90" t="s">
        <v>26</v>
      </c>
      <c r="G4" s="90"/>
      <c r="H4" s="90"/>
      <c r="I4" s="90"/>
      <c r="J4" s="90"/>
    </row>
    <row r="5" spans="1:10" ht="25.5" customHeight="1" x14ac:dyDescent="0.3">
      <c r="A5" s="9" t="s">
        <v>11</v>
      </c>
      <c r="B5" s="9" t="s">
        <v>12</v>
      </c>
      <c r="C5" s="12" t="s">
        <v>32</v>
      </c>
      <c r="D5" s="12" t="s">
        <v>33</v>
      </c>
      <c r="E5" s="9" t="s">
        <v>10</v>
      </c>
      <c r="F5" s="10" t="s">
        <v>11</v>
      </c>
      <c r="G5" s="10" t="s">
        <v>12</v>
      </c>
      <c r="H5" s="13" t="s">
        <v>32</v>
      </c>
      <c r="I5" s="13" t="s">
        <v>33</v>
      </c>
      <c r="J5" s="10" t="s">
        <v>10</v>
      </c>
    </row>
    <row r="6" spans="1:10" ht="25.5" customHeight="1" x14ac:dyDescent="0.3">
      <c r="A6" s="83" t="s">
        <v>13</v>
      </c>
      <c r="B6" s="83"/>
      <c r="C6" s="18">
        <f>SUM(C11:C13)</f>
        <v>3118730170</v>
      </c>
      <c r="D6" s="18">
        <f t="shared" ref="D6:E6" si="0">SUM(D11:D13)</f>
        <v>3218956128</v>
      </c>
      <c r="E6" s="18">
        <f t="shared" si="0"/>
        <v>-100225958</v>
      </c>
      <c r="F6" s="84" t="s">
        <v>13</v>
      </c>
      <c r="G6" s="84"/>
      <c r="H6" s="18">
        <f>SUM(H10:H13)</f>
        <v>3118730170</v>
      </c>
      <c r="I6" s="18">
        <f t="shared" ref="I6:J6" si="1">SUM(I10:I13)</f>
        <v>3218956128</v>
      </c>
      <c r="J6" s="18">
        <f t="shared" si="1"/>
        <v>-100225958</v>
      </c>
    </row>
    <row r="7" spans="1:10" ht="25.5" customHeight="1" x14ac:dyDescent="0.3">
      <c r="A7" s="79" t="s">
        <v>15</v>
      </c>
      <c r="B7" s="11" t="s">
        <v>16</v>
      </c>
      <c r="C7" s="2">
        <v>609763000</v>
      </c>
      <c r="D7" s="2">
        <v>639763000</v>
      </c>
      <c r="E7" s="11">
        <v>-30000000</v>
      </c>
      <c r="F7" s="80" t="s">
        <v>5</v>
      </c>
      <c r="G7" s="14" t="s">
        <v>27</v>
      </c>
      <c r="H7" s="11">
        <v>211875730</v>
      </c>
      <c r="I7" s="11">
        <v>199360230</v>
      </c>
      <c r="J7" s="11">
        <v>12515500</v>
      </c>
    </row>
    <row r="8" spans="1:10" ht="25.5" customHeight="1" x14ac:dyDescent="0.3">
      <c r="A8" s="79"/>
      <c r="B8" s="11" t="s">
        <v>17</v>
      </c>
      <c r="C8" s="2">
        <v>831690000</v>
      </c>
      <c r="D8" s="2">
        <v>871388000</v>
      </c>
      <c r="E8" s="11">
        <v>-39698000</v>
      </c>
      <c r="F8" s="81"/>
      <c r="G8" s="14" t="s">
        <v>28</v>
      </c>
      <c r="H8" s="11">
        <v>2400000</v>
      </c>
      <c r="I8" s="11">
        <v>2400000</v>
      </c>
      <c r="J8" s="11">
        <v>0</v>
      </c>
    </row>
    <row r="9" spans="1:10" ht="25.5" customHeight="1" x14ac:dyDescent="0.3">
      <c r="A9" s="79"/>
      <c r="B9" s="11" t="s">
        <v>18</v>
      </c>
      <c r="C9" s="2">
        <v>771690000</v>
      </c>
      <c r="D9" s="2">
        <v>806425000</v>
      </c>
      <c r="E9" s="11">
        <v>-34735000</v>
      </c>
      <c r="F9" s="81"/>
      <c r="G9" s="14" t="s">
        <v>29</v>
      </c>
      <c r="H9" s="11">
        <v>34309070</v>
      </c>
      <c r="I9" s="11">
        <v>115342770</v>
      </c>
      <c r="J9" s="11">
        <v>-81033700</v>
      </c>
    </row>
    <row r="10" spans="1:10" ht="25.5" customHeight="1" x14ac:dyDescent="0.3">
      <c r="A10" s="79"/>
      <c r="B10" s="11" t="s">
        <v>19</v>
      </c>
      <c r="C10" s="15">
        <v>0</v>
      </c>
      <c r="D10" s="2">
        <v>0</v>
      </c>
      <c r="E10" s="11">
        <v>0</v>
      </c>
      <c r="F10" s="82"/>
      <c r="G10" s="20" t="s">
        <v>37</v>
      </c>
      <c r="H10" s="23">
        <f>SUM(H7:H9)</f>
        <v>248584800</v>
      </c>
      <c r="I10" s="23">
        <f t="shared" ref="I10:J10" si="2">SUM(I7:I9)</f>
        <v>317103000</v>
      </c>
      <c r="J10" s="23">
        <f t="shared" si="2"/>
        <v>-68518200</v>
      </c>
    </row>
    <row r="11" spans="1:10" ht="25.5" customHeight="1" x14ac:dyDescent="0.3">
      <c r="A11" s="79"/>
      <c r="B11" s="19" t="s">
        <v>37</v>
      </c>
      <c r="C11" s="17">
        <f>SUM(C7:C10)</f>
        <v>2213143000</v>
      </c>
      <c r="D11" s="17">
        <f t="shared" ref="D11:E11" si="3">SUM(D7:D10)</f>
        <v>2317576000</v>
      </c>
      <c r="E11" s="17">
        <f t="shared" si="3"/>
        <v>-104433000</v>
      </c>
      <c r="F11" s="21" t="s">
        <v>30</v>
      </c>
      <c r="G11" s="14" t="s">
        <v>31</v>
      </c>
      <c r="H11" s="11">
        <v>0</v>
      </c>
      <c r="I11" s="11">
        <v>0</v>
      </c>
      <c r="J11" s="11">
        <f>H11-I11</f>
        <v>0</v>
      </c>
    </row>
    <row r="12" spans="1:10" ht="25.5" customHeight="1" x14ac:dyDescent="0.3">
      <c r="A12" s="14" t="s">
        <v>14</v>
      </c>
      <c r="B12" s="14" t="s">
        <v>14</v>
      </c>
      <c r="C12" s="16">
        <v>889760000</v>
      </c>
      <c r="D12" s="16">
        <v>898750000</v>
      </c>
      <c r="E12" s="11">
        <f>C12-D12</f>
        <v>-8990000</v>
      </c>
      <c r="F12" s="21" t="s">
        <v>9</v>
      </c>
      <c r="G12" s="14" t="s">
        <v>9</v>
      </c>
      <c r="H12" s="22">
        <v>2864996261</v>
      </c>
      <c r="I12" s="22">
        <v>2901353128</v>
      </c>
      <c r="J12" s="11">
        <v>-36356867</v>
      </c>
    </row>
    <row r="13" spans="1:10" ht="25.5" customHeight="1" x14ac:dyDescent="0.3">
      <c r="A13" s="14" t="s">
        <v>21</v>
      </c>
      <c r="B13" s="14" t="s">
        <v>22</v>
      </c>
      <c r="C13" s="16">
        <v>15827170</v>
      </c>
      <c r="D13" s="16">
        <v>2630128</v>
      </c>
      <c r="E13" s="11">
        <f>C13-D13</f>
        <v>13197042</v>
      </c>
      <c r="F13" s="21" t="s">
        <v>36</v>
      </c>
      <c r="G13" s="14" t="s">
        <v>67</v>
      </c>
      <c r="H13" s="11">
        <v>5149109</v>
      </c>
      <c r="I13" s="11">
        <v>500000</v>
      </c>
      <c r="J13" s="11">
        <v>4649109</v>
      </c>
    </row>
  </sheetData>
  <sheetProtection algorithmName="SHA-512" hashValue="wXPhUA9rc1EYfQObtxUU9GDBigofXQxvlEwrbtMVDl8FkkDVNvP39YVDHENoZ/cPjpWg7GfxtzvWY7VxxCZoXA==" saltValue="JJC+m6lOnHvB8ySJo362zA==" spinCount="100000" sheet="1" objects="1" scenarios="1"/>
  <mergeCells count="10">
    <mergeCell ref="A7:A11"/>
    <mergeCell ref="F7:F10"/>
    <mergeCell ref="A6:B6"/>
    <mergeCell ref="F6:G6"/>
    <mergeCell ref="A1:J1"/>
    <mergeCell ref="A2:J2"/>
    <mergeCell ref="A3:B3"/>
    <mergeCell ref="H3:J3"/>
    <mergeCell ref="A4:E4"/>
    <mergeCell ref="F4:J4"/>
  </mergeCells>
  <phoneticPr fontId="3" type="noConversion"/>
  <printOptions horizontalCentered="1"/>
  <pageMargins left="0.31496062992125984" right="0.31496062992125984" top="0.74803149606299213" bottom="0.15748031496062992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34"/>
  <sheetViews>
    <sheetView tabSelected="1" topLeftCell="A4" workbookViewId="0">
      <selection activeCell="C19" sqref="C19"/>
    </sheetView>
  </sheetViews>
  <sheetFormatPr defaultRowHeight="16.5" x14ac:dyDescent="0.3"/>
  <cols>
    <col min="1" max="1" width="9" style="24"/>
    <col min="2" max="2" width="12.875" style="24" customWidth="1"/>
    <col min="3" max="3" width="16" style="24" customWidth="1"/>
    <col min="4" max="4" width="15.25" style="24" customWidth="1"/>
    <col min="5" max="5" width="12.875" style="24" customWidth="1"/>
    <col min="6" max="6" width="10.375" style="25" customWidth="1"/>
    <col min="7" max="7" width="19.625" style="25" customWidth="1"/>
    <col min="8" max="9" width="16" style="26" customWidth="1"/>
    <col min="10" max="10" width="14.75" style="24" customWidth="1"/>
  </cols>
  <sheetData>
    <row r="1" spans="1:10" ht="38.25" customHeight="1" x14ac:dyDescent="0.3">
      <c r="A1" s="93" t="s">
        <v>66</v>
      </c>
      <c r="B1" s="93"/>
      <c r="C1" s="93"/>
      <c r="D1" s="93"/>
      <c r="E1" s="93"/>
      <c r="F1" s="93"/>
      <c r="G1" s="93"/>
      <c r="H1" s="93"/>
      <c r="I1" s="93"/>
      <c r="J1" s="93"/>
    </row>
    <row r="3" spans="1:10" ht="24.75" thickBot="1" x14ac:dyDescent="0.35">
      <c r="A3" s="94" t="s">
        <v>59</v>
      </c>
      <c r="B3" s="94"/>
      <c r="C3" s="94"/>
      <c r="D3" s="94"/>
      <c r="E3" s="95"/>
      <c r="F3" s="96" t="s">
        <v>60</v>
      </c>
      <c r="G3" s="97"/>
      <c r="H3" s="97"/>
      <c r="I3" s="97"/>
      <c r="J3" s="98"/>
    </row>
    <row r="4" spans="1:10" x14ac:dyDescent="0.3">
      <c r="A4" s="27" t="s">
        <v>11</v>
      </c>
      <c r="B4" s="28" t="s">
        <v>12</v>
      </c>
      <c r="C4" s="29" t="s">
        <v>61</v>
      </c>
      <c r="D4" s="30" t="s">
        <v>62</v>
      </c>
      <c r="E4" s="27" t="s">
        <v>10</v>
      </c>
      <c r="F4" s="31" t="s">
        <v>3</v>
      </c>
      <c r="G4" s="32" t="s">
        <v>4</v>
      </c>
      <c r="H4" s="33" t="s">
        <v>2</v>
      </c>
      <c r="I4" s="34" t="s">
        <v>1</v>
      </c>
      <c r="J4" s="35" t="s">
        <v>0</v>
      </c>
    </row>
    <row r="5" spans="1:10" x14ac:dyDescent="0.3">
      <c r="A5" s="99" t="s">
        <v>13</v>
      </c>
      <c r="B5" s="100"/>
      <c r="C5" s="36">
        <f>SUM(C10:C13)</f>
        <v>3118730170</v>
      </c>
      <c r="D5" s="37">
        <f>SUM(D10:D13)</f>
        <v>3218956128</v>
      </c>
      <c r="E5" s="38">
        <f>SUM(E10:E13)</f>
        <v>-100225958</v>
      </c>
      <c r="F5" s="101" t="s">
        <v>13</v>
      </c>
      <c r="G5" s="102"/>
      <c r="H5" s="39">
        <f>SUM(H20,H31,H34)</f>
        <v>3118730170</v>
      </c>
      <c r="I5" s="40">
        <f>SUM(I20,I31,I34)</f>
        <v>3218956128</v>
      </c>
      <c r="J5" s="41">
        <f>H5-I5</f>
        <v>-100225958</v>
      </c>
    </row>
    <row r="6" spans="1:10" x14ac:dyDescent="0.3">
      <c r="A6" s="91" t="s">
        <v>15</v>
      </c>
      <c r="B6" s="42" t="s">
        <v>16</v>
      </c>
      <c r="C6" s="43">
        <v>609763000</v>
      </c>
      <c r="D6" s="1">
        <v>639763000</v>
      </c>
      <c r="E6" s="44">
        <f>C6-D6</f>
        <v>-30000000</v>
      </c>
      <c r="F6" s="45" t="s">
        <v>58</v>
      </c>
      <c r="G6" s="46" t="s">
        <v>57</v>
      </c>
      <c r="H6" s="47">
        <v>142040450</v>
      </c>
      <c r="I6" s="48">
        <v>141960920</v>
      </c>
      <c r="J6" s="41">
        <f t="shared" ref="J6:J34" si="0">H6-I6</f>
        <v>79530</v>
      </c>
    </row>
    <row r="7" spans="1:10" x14ac:dyDescent="0.3">
      <c r="A7" s="92"/>
      <c r="B7" s="49" t="s">
        <v>17</v>
      </c>
      <c r="C7" s="50">
        <v>831690000</v>
      </c>
      <c r="D7" s="1">
        <v>871388000</v>
      </c>
      <c r="E7" s="44">
        <f t="shared" ref="E7:E13" si="1">C7-D7</f>
        <v>-39698000</v>
      </c>
      <c r="F7" s="51"/>
      <c r="G7" s="46" t="s">
        <v>56</v>
      </c>
      <c r="H7" s="47">
        <v>36286030</v>
      </c>
      <c r="I7" s="48">
        <v>26668950</v>
      </c>
      <c r="J7" s="41">
        <f t="shared" si="0"/>
        <v>9617080</v>
      </c>
    </row>
    <row r="8" spans="1:10" x14ac:dyDescent="0.3">
      <c r="A8" s="92"/>
      <c r="B8" s="49" t="s">
        <v>18</v>
      </c>
      <c r="C8" s="50">
        <v>771690000</v>
      </c>
      <c r="D8" s="1">
        <v>806425000</v>
      </c>
      <c r="E8" s="44">
        <f t="shared" si="1"/>
        <v>-34735000</v>
      </c>
      <c r="F8" s="51"/>
      <c r="G8" s="46" t="s">
        <v>55</v>
      </c>
      <c r="H8" s="47">
        <v>15047510</v>
      </c>
      <c r="I8" s="48">
        <v>14273425</v>
      </c>
      <c r="J8" s="41">
        <f t="shared" si="0"/>
        <v>774085</v>
      </c>
    </row>
    <row r="9" spans="1:10" x14ac:dyDescent="0.3">
      <c r="A9" s="92"/>
      <c r="B9" s="49" t="s">
        <v>19</v>
      </c>
      <c r="C9" s="52">
        <v>0</v>
      </c>
      <c r="D9" s="77">
        <v>0</v>
      </c>
      <c r="E9" s="44">
        <f t="shared" si="1"/>
        <v>0</v>
      </c>
      <c r="F9" s="51"/>
      <c r="G9" s="46" t="s">
        <v>54</v>
      </c>
      <c r="H9" s="47">
        <v>17501740</v>
      </c>
      <c r="I9" s="48">
        <v>16456935</v>
      </c>
      <c r="J9" s="41">
        <f t="shared" si="0"/>
        <v>1044805</v>
      </c>
    </row>
    <row r="10" spans="1:10" x14ac:dyDescent="0.3">
      <c r="A10" s="92"/>
      <c r="B10" s="53" t="s">
        <v>37</v>
      </c>
      <c r="C10" s="54">
        <f>SUM(C6:C9)</f>
        <v>2213143000</v>
      </c>
      <c r="D10" s="55">
        <f>SUM(D6:D9)</f>
        <v>2317576000</v>
      </c>
      <c r="E10" s="56">
        <f>SUM(E6:E9)</f>
        <v>-104433000</v>
      </c>
      <c r="F10" s="51"/>
      <c r="G10" s="46" t="s">
        <v>53</v>
      </c>
      <c r="H10" s="47">
        <v>1000000</v>
      </c>
      <c r="I10" s="48">
        <v>0</v>
      </c>
      <c r="J10" s="41">
        <f t="shared" si="0"/>
        <v>1000000</v>
      </c>
    </row>
    <row r="11" spans="1:10" x14ac:dyDescent="0.3">
      <c r="A11" s="57" t="s">
        <v>20</v>
      </c>
      <c r="B11" s="58" t="s">
        <v>23</v>
      </c>
      <c r="C11" s="52">
        <v>0</v>
      </c>
      <c r="D11" s="59">
        <v>0</v>
      </c>
      <c r="E11" s="44">
        <f t="shared" si="1"/>
        <v>0</v>
      </c>
      <c r="F11" s="60"/>
      <c r="G11" s="61" t="s">
        <v>63</v>
      </c>
      <c r="H11" s="62">
        <v>211875730</v>
      </c>
      <c r="I11" s="63">
        <v>199360230</v>
      </c>
      <c r="J11" s="64">
        <f t="shared" si="0"/>
        <v>12515500</v>
      </c>
    </row>
    <row r="12" spans="1:10" x14ac:dyDescent="0.3">
      <c r="A12" s="57" t="s">
        <v>14</v>
      </c>
      <c r="B12" s="58" t="s">
        <v>14</v>
      </c>
      <c r="C12" s="3">
        <v>889760000</v>
      </c>
      <c r="D12" s="4">
        <v>898750000</v>
      </c>
      <c r="E12" s="44">
        <f t="shared" si="1"/>
        <v>-8990000</v>
      </c>
      <c r="F12" s="51" t="s">
        <v>51</v>
      </c>
      <c r="G12" s="46" t="s">
        <v>52</v>
      </c>
      <c r="H12" s="47">
        <v>2400000</v>
      </c>
      <c r="I12" s="48">
        <v>2400000</v>
      </c>
      <c r="J12" s="41">
        <f t="shared" si="0"/>
        <v>0</v>
      </c>
    </row>
    <row r="13" spans="1:10" ht="17.25" thickBot="1" x14ac:dyDescent="0.35">
      <c r="A13" s="57" t="s">
        <v>21</v>
      </c>
      <c r="B13" s="58" t="s">
        <v>22</v>
      </c>
      <c r="C13" s="78">
        <v>15827170</v>
      </c>
      <c r="D13" s="5">
        <v>2630128</v>
      </c>
      <c r="E13" s="44">
        <f t="shared" si="1"/>
        <v>13197042</v>
      </c>
      <c r="F13" s="60"/>
      <c r="G13" s="61" t="s">
        <v>63</v>
      </c>
      <c r="H13" s="62">
        <v>2400000</v>
      </c>
      <c r="I13" s="63">
        <v>2400000</v>
      </c>
      <c r="J13" s="64">
        <f t="shared" si="0"/>
        <v>0</v>
      </c>
    </row>
    <row r="14" spans="1:10" x14ac:dyDescent="0.3">
      <c r="A14" s="73"/>
      <c r="B14" s="73"/>
      <c r="C14" s="74"/>
      <c r="D14" s="74"/>
      <c r="E14" s="75"/>
      <c r="F14" s="76" t="s">
        <v>50</v>
      </c>
      <c r="G14" s="46" t="s">
        <v>6</v>
      </c>
      <c r="H14" s="47">
        <v>412500</v>
      </c>
      <c r="I14" s="48">
        <v>2400000</v>
      </c>
      <c r="J14" s="41">
        <f t="shared" si="0"/>
        <v>-1987500</v>
      </c>
    </row>
    <row r="15" spans="1:10" x14ac:dyDescent="0.3">
      <c r="F15" s="51"/>
      <c r="G15" s="46" t="s">
        <v>49</v>
      </c>
      <c r="H15" s="47">
        <v>26436570</v>
      </c>
      <c r="I15" s="48">
        <v>100508570</v>
      </c>
      <c r="J15" s="41">
        <f t="shared" si="0"/>
        <v>-74072000</v>
      </c>
    </row>
    <row r="16" spans="1:10" x14ac:dyDescent="0.3">
      <c r="F16" s="51"/>
      <c r="G16" s="46" t="s">
        <v>7</v>
      </c>
      <c r="H16" s="47">
        <v>6500000</v>
      </c>
      <c r="I16" s="48">
        <v>11391500</v>
      </c>
      <c r="J16" s="41">
        <f t="shared" si="0"/>
        <v>-4891500</v>
      </c>
    </row>
    <row r="17" spans="6:10" x14ac:dyDescent="0.3">
      <c r="F17" s="51"/>
      <c r="G17" s="46" t="s">
        <v>8</v>
      </c>
      <c r="H17" s="47">
        <v>860000</v>
      </c>
      <c r="I17" s="48">
        <v>1022700</v>
      </c>
      <c r="J17" s="41">
        <f t="shared" si="0"/>
        <v>-162700</v>
      </c>
    </row>
    <row r="18" spans="6:10" x14ac:dyDescent="0.3">
      <c r="F18" s="51"/>
      <c r="G18" s="46" t="s">
        <v>48</v>
      </c>
      <c r="H18" s="47">
        <v>100000</v>
      </c>
      <c r="I18" s="48">
        <v>20000</v>
      </c>
      <c r="J18" s="41">
        <f t="shared" si="0"/>
        <v>80000</v>
      </c>
    </row>
    <row r="19" spans="6:10" x14ac:dyDescent="0.3">
      <c r="F19" s="60"/>
      <c r="G19" s="61" t="s">
        <v>63</v>
      </c>
      <c r="H19" s="62">
        <v>34309070</v>
      </c>
      <c r="I19" s="63">
        <v>115342770</v>
      </c>
      <c r="J19" s="64">
        <f t="shared" si="0"/>
        <v>-81033700</v>
      </c>
    </row>
    <row r="20" spans="6:10" x14ac:dyDescent="0.3">
      <c r="F20" s="65" t="s">
        <v>64</v>
      </c>
      <c r="G20" s="61"/>
      <c r="H20" s="62">
        <v>248584800</v>
      </c>
      <c r="I20" s="66">
        <f>SUM(I11,I13,I19)</f>
        <v>317103000</v>
      </c>
      <c r="J20" s="64">
        <f t="shared" si="0"/>
        <v>-68518200</v>
      </c>
    </row>
    <row r="21" spans="6:10" x14ac:dyDescent="0.3">
      <c r="F21" s="51" t="s">
        <v>47</v>
      </c>
      <c r="G21" s="46" t="s">
        <v>46</v>
      </c>
      <c r="H21" s="47">
        <v>12600000</v>
      </c>
      <c r="I21" s="48">
        <v>15400000</v>
      </c>
      <c r="J21" s="41">
        <f t="shared" si="0"/>
        <v>-2800000</v>
      </c>
    </row>
    <row r="22" spans="6:10" x14ac:dyDescent="0.3">
      <c r="F22" s="51"/>
      <c r="G22" s="46" t="s">
        <v>45</v>
      </c>
      <c r="H22" s="47">
        <v>50000000</v>
      </c>
      <c r="I22" s="48">
        <v>56403000</v>
      </c>
      <c r="J22" s="41">
        <f t="shared" si="0"/>
        <v>-6403000</v>
      </c>
    </row>
    <row r="23" spans="6:10" x14ac:dyDescent="0.3">
      <c r="F23" s="51"/>
      <c r="G23" s="46" t="s">
        <v>44</v>
      </c>
      <c r="H23" s="47">
        <v>3000000</v>
      </c>
      <c r="I23" s="48">
        <v>1200000</v>
      </c>
      <c r="J23" s="41">
        <f t="shared" si="0"/>
        <v>1800000</v>
      </c>
    </row>
    <row r="24" spans="6:10" x14ac:dyDescent="0.3">
      <c r="F24" s="51"/>
      <c r="G24" s="46" t="s">
        <v>43</v>
      </c>
      <c r="H24" s="47">
        <v>2000000</v>
      </c>
      <c r="I24" s="48">
        <v>0</v>
      </c>
      <c r="J24" s="41">
        <f t="shared" si="0"/>
        <v>2000000</v>
      </c>
    </row>
    <row r="25" spans="6:10" x14ac:dyDescent="0.3">
      <c r="F25" s="51"/>
      <c r="G25" s="46" t="s">
        <v>42</v>
      </c>
      <c r="H25" s="47">
        <v>60000000</v>
      </c>
      <c r="I25" s="48">
        <v>54000000</v>
      </c>
      <c r="J25" s="41">
        <f t="shared" si="0"/>
        <v>6000000</v>
      </c>
    </row>
    <row r="26" spans="6:10" x14ac:dyDescent="0.3">
      <c r="F26" s="51"/>
      <c r="G26" s="46" t="s">
        <v>41</v>
      </c>
      <c r="H26" s="47">
        <v>2361514200</v>
      </c>
      <c r="I26" s="48">
        <v>2321362175</v>
      </c>
      <c r="J26" s="41">
        <f t="shared" si="0"/>
        <v>40152025</v>
      </c>
    </row>
    <row r="27" spans="6:10" x14ac:dyDescent="0.3">
      <c r="F27" s="51"/>
      <c r="G27" s="46" t="s">
        <v>40</v>
      </c>
      <c r="H27" s="47">
        <v>331100000</v>
      </c>
      <c r="I27" s="48">
        <v>334900000</v>
      </c>
      <c r="J27" s="41">
        <f t="shared" si="0"/>
        <v>-3800000</v>
      </c>
    </row>
    <row r="28" spans="6:10" x14ac:dyDescent="0.3">
      <c r="F28" s="51"/>
      <c r="G28" s="46" t="s">
        <v>39</v>
      </c>
      <c r="H28" s="47">
        <v>44782061</v>
      </c>
      <c r="I28" s="48">
        <v>111087953</v>
      </c>
      <c r="J28" s="41">
        <f t="shared" si="0"/>
        <v>-66305892</v>
      </c>
    </row>
    <row r="29" spans="6:10" x14ac:dyDescent="0.3">
      <c r="F29" s="51"/>
      <c r="G29" s="46" t="s">
        <v>65</v>
      </c>
      <c r="H29" s="47">
        <v>0</v>
      </c>
      <c r="I29" s="48">
        <v>7000000</v>
      </c>
      <c r="J29" s="41">
        <f t="shared" si="0"/>
        <v>-7000000</v>
      </c>
    </row>
    <row r="30" spans="6:10" x14ac:dyDescent="0.3">
      <c r="F30" s="60"/>
      <c r="G30" s="61" t="s">
        <v>63</v>
      </c>
      <c r="H30" s="67">
        <v>2864996261</v>
      </c>
      <c r="I30" s="68">
        <v>2901353128</v>
      </c>
      <c r="J30" s="64">
        <f t="shared" si="0"/>
        <v>-36356867</v>
      </c>
    </row>
    <row r="31" spans="6:10" x14ac:dyDescent="0.3">
      <c r="F31" s="65" t="s">
        <v>64</v>
      </c>
      <c r="G31" s="61"/>
      <c r="H31" s="67">
        <v>2864996261</v>
      </c>
      <c r="I31" s="69">
        <v>2901353128</v>
      </c>
      <c r="J31" s="64">
        <f t="shared" si="0"/>
        <v>-36356867</v>
      </c>
    </row>
    <row r="32" spans="6:10" x14ac:dyDescent="0.3">
      <c r="F32" s="51" t="s">
        <v>38</v>
      </c>
      <c r="G32" s="46" t="s">
        <v>38</v>
      </c>
      <c r="H32" s="70">
        <v>5149109</v>
      </c>
      <c r="I32" s="71">
        <v>500000</v>
      </c>
      <c r="J32" s="41">
        <f t="shared" si="0"/>
        <v>4649109</v>
      </c>
    </row>
    <row r="33" spans="6:10" x14ac:dyDescent="0.3">
      <c r="F33" s="60"/>
      <c r="G33" s="61" t="s">
        <v>63</v>
      </c>
      <c r="H33" s="67">
        <v>5149109</v>
      </c>
      <c r="I33" s="69">
        <v>500000</v>
      </c>
      <c r="J33" s="64">
        <f t="shared" si="0"/>
        <v>4649109</v>
      </c>
    </row>
    <row r="34" spans="6:10" ht="17.25" thickBot="1" x14ac:dyDescent="0.35">
      <c r="F34" s="65" t="s">
        <v>64</v>
      </c>
      <c r="G34" s="61"/>
      <c r="H34" s="72">
        <v>5149109</v>
      </c>
      <c r="I34" s="69">
        <v>500000</v>
      </c>
      <c r="J34" s="64">
        <f t="shared" si="0"/>
        <v>4649109</v>
      </c>
    </row>
  </sheetData>
  <sheetProtection algorithmName="SHA-512" hashValue="aEMB2f3A4WZrz6HqfTQweY9byJqQ2jAAspBoFaBAUA1AizG9F3fEhtkdPby+LL53cISWzodnRwxckXqafhWElQ==" saltValue="AaGDG2GLclr6JWddHZjCmw==" spinCount="100000" sheet="1" objects="1" scenarios="1"/>
  <mergeCells count="6">
    <mergeCell ref="A6:A10"/>
    <mergeCell ref="A1:J1"/>
    <mergeCell ref="A3:E3"/>
    <mergeCell ref="F3:J3"/>
    <mergeCell ref="A5:B5"/>
    <mergeCell ref="F5:G5"/>
  </mergeCells>
  <phoneticPr fontId="3" type="noConversion"/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세입세출예산 공고</vt:lpstr>
      <vt:lpstr>2. 세입세출총괄표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Jae Yeon</dc:creator>
  <cp:lastModifiedBy>dongjak</cp:lastModifiedBy>
  <cp:lastPrinted>2021-03-09T01:54:06Z</cp:lastPrinted>
  <dcterms:created xsi:type="dcterms:W3CDTF">2020-12-04T01:39:41Z</dcterms:created>
  <dcterms:modified xsi:type="dcterms:W3CDTF">2021-03-16T02:42:21Z</dcterms:modified>
</cp:coreProperties>
</file>